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7655" yWindow="0" windowWidth="11130" windowHeight="12780" tabRatio="929"/>
  </bookViews>
  <sheets>
    <sheet name="Рыбников 3а" sheetId="10" r:id="rId1"/>
    <sheet name="Лист1" sheetId="24" r:id="rId2"/>
  </sheets>
  <definedNames>
    <definedName name="_xlnm.Print_Titles" localSheetId="0">'Рыбников 3а'!$A:$D,'Рыбников 3а'!#REF!</definedName>
    <definedName name="_xlnm.Print_Area" localSheetId="0">'Рыбников 3а'!$A$1:$E$81</definedName>
  </definedNames>
  <calcPr calcId="124519"/>
</workbook>
</file>

<file path=xl/calcChain.xml><?xml version="1.0" encoding="utf-8"?>
<calcChain xmlns="http://schemas.openxmlformats.org/spreadsheetml/2006/main">
  <c r="E25" i="10"/>
  <c r="E31"/>
  <c r="E33"/>
  <c r="E20"/>
  <c r="E36"/>
  <c r="E38"/>
  <c r="E69"/>
  <c r="E74" l="1"/>
  <c r="E44"/>
  <c r="E19" l="1"/>
  <c r="E5" l="1"/>
  <c r="E3" s="1"/>
</calcChain>
</file>

<file path=xl/sharedStrings.xml><?xml version="1.0" encoding="utf-8"?>
<sst xmlns="http://schemas.openxmlformats.org/spreadsheetml/2006/main" count="188" uniqueCount="134">
  <si>
    <t>№ п/п</t>
  </si>
  <si>
    <t>Список работ по гарантированному перечнюпо ПОСТАНОВЛЕНИЮ
от 3 апреля 2013 г. N 290</t>
  </si>
  <si>
    <t>Управление</t>
  </si>
  <si>
    <t>Уборка мест общего пользования</t>
  </si>
  <si>
    <t>2 раза в год</t>
  </si>
  <si>
    <t>Влажная протирка дверей</t>
  </si>
  <si>
    <t>1 раз в месяц</t>
  </si>
  <si>
    <t>Мытье лестничных площадок и маршей нижних трех этажей</t>
  </si>
  <si>
    <t>Влажная протирка перил лестниц</t>
  </si>
  <si>
    <t>Влажное подметание лестничных площадок и маршей нижних трех этажей</t>
  </si>
  <si>
    <t>3 раза в неделю</t>
  </si>
  <si>
    <t>Влажная протирка стен, окрашенных маслянной краской</t>
  </si>
  <si>
    <t>Влажная протирка подоконников</t>
  </si>
  <si>
    <t>Влажное подметание лестничных площадок и маршей выше третьего этажа</t>
  </si>
  <si>
    <t>Мытье лестничных площадок и маршей выше третьего этажа</t>
  </si>
  <si>
    <t>Влажное подметание пола кабин лифтов</t>
  </si>
  <si>
    <t>Мытье пола кабин лифтов</t>
  </si>
  <si>
    <t>Обметание пыли с потолков</t>
  </si>
  <si>
    <t>Уборка придомовой территории</t>
  </si>
  <si>
    <t>Уборка контейнерной площадки</t>
  </si>
  <si>
    <t>Подметание ступеней и площадок перед входом в подъезд</t>
  </si>
  <si>
    <t>2 раза в неделю</t>
  </si>
  <si>
    <t>Очистка урн от мусора</t>
  </si>
  <si>
    <t>5 раз в неделю</t>
  </si>
  <si>
    <t>Промывка урн</t>
  </si>
  <si>
    <t>5 раза в неделю</t>
  </si>
  <si>
    <t>по мере необх</t>
  </si>
  <si>
    <t>Сдвигание свежевыпавшего снега в дни сильных снегопадов</t>
  </si>
  <si>
    <t>Мех.очистка дорог от уплот. Снега, удаление накатов и наледи</t>
  </si>
  <si>
    <t>4</t>
  </si>
  <si>
    <t>Вывоз мусора</t>
  </si>
  <si>
    <t>Сбор и вывоз твердых бытовых отходов (с размещением на свалке)</t>
  </si>
  <si>
    <t>5</t>
  </si>
  <si>
    <t>Дезинсекция и дератизация</t>
  </si>
  <si>
    <t>Дератизация чердаков и подвалов с применением готовой приманки</t>
  </si>
  <si>
    <t>6</t>
  </si>
  <si>
    <t>Аварийное обслуживавние</t>
  </si>
  <si>
    <t>Аварийное обслуживавние оборудования и сетей отопления</t>
  </si>
  <si>
    <t>Аварийное обслуживавние оборудования и сетей ГВС</t>
  </si>
  <si>
    <t>Аварийное обслуживавние оборудования и сетей ХВС</t>
  </si>
  <si>
    <t>Аварийное обслуживавние оборудования и сетей водоотведения</t>
  </si>
  <si>
    <t>Аварийное обслуживавние оборудования и сетей электроснабжения</t>
  </si>
  <si>
    <t>Техническое обслуживание</t>
  </si>
  <si>
    <t>7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</si>
  <si>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электроснабжения</t>
    </r>
  </si>
  <si>
    <t>Проверка заземления оболочки электрокабеля</t>
  </si>
  <si>
    <t>Замеры сопротивления изоляции проводов</t>
  </si>
  <si>
    <t>Проверка и обеспечение работоспособности устройств защитного отключения</t>
  </si>
  <si>
    <t>8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</si>
  <si>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констр. элементов</t>
    </r>
  </si>
  <si>
    <t>Осмотр крыши</t>
  </si>
  <si>
    <t>Осмотр внутренней и наружной отделки</t>
  </si>
  <si>
    <t>Очистка кровли от снега и скалывание сосулек</t>
  </si>
  <si>
    <t>Осмотр полов</t>
  </si>
  <si>
    <t>Осмотр железобетонных конструкций</t>
  </si>
  <si>
    <t>Осмотр деревянных конструкций и столярных изделий</t>
  </si>
  <si>
    <t>9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</si>
  <si>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ХВС</t>
    </r>
  </si>
  <si>
    <t>Очистка труб ХВС и фасонных частей от нароста и грязи</t>
  </si>
  <si>
    <t>Общий осмотр водопровода ХВС</t>
  </si>
  <si>
    <t>10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</si>
  <si>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ГВС</t>
    </r>
  </si>
  <si>
    <t>Очистка труб ГВС и фасонных частей от нароста и грязи</t>
  </si>
  <si>
    <t>Общий осмотр водопровода ГВС</t>
  </si>
  <si>
    <t>11.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</si>
  <si>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отопления</t>
    </r>
  </si>
  <si>
    <t>Общий осмотр системы отопления</t>
  </si>
  <si>
    <t>12.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</si>
  <si>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системы водоотведения</t>
    </r>
  </si>
  <si>
    <t>Очистка труб канализации и фасонных частей от нароста и грязи</t>
  </si>
  <si>
    <t>13.</t>
  </si>
  <si>
    <r>
      <rPr>
        <b/>
        <sz val="9"/>
        <rFont val="Times New Roman"/>
        <family val="1"/>
        <charset val="204"/>
      </rPr>
      <t>Тех. обслуж.</t>
    </r>
    <r>
      <rPr>
        <sz val="9"/>
        <rFont val="Times New Roman"/>
        <family val="1"/>
        <charset val="204"/>
      </rPr>
      <t xml:space="preserve"> сист. вентиляции</t>
    </r>
  </si>
  <si>
    <t>Общий осмотр тех. состояния системы вентиляции (каналы и шахты)</t>
  </si>
  <si>
    <t>14</t>
  </si>
  <si>
    <r>
      <rPr>
        <b/>
        <sz val="9"/>
        <rFont val="Times New Roman"/>
        <family val="1"/>
        <charset val="204"/>
      </rPr>
      <t xml:space="preserve">Тех. обслуж. </t>
    </r>
    <r>
      <rPr>
        <sz val="9"/>
        <rFont val="Times New Roman"/>
        <family val="1"/>
        <charset val="204"/>
      </rPr>
      <t>системы газоснабжения</t>
    </r>
  </si>
  <si>
    <t>Осмотр газопровода и оборудования системы газоснабжения</t>
  </si>
  <si>
    <t>15</t>
  </si>
  <si>
    <t>Техническое обслуживание лифтов</t>
  </si>
  <si>
    <t>Техническое обслуживание и ремонт лифтов</t>
  </si>
  <si>
    <t>Текущий ремонт</t>
  </si>
  <si>
    <t>16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</si>
  <si>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электроснабжения</t>
    </r>
  </si>
  <si>
    <t>17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</si>
  <si>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констр. элементов</t>
    </r>
  </si>
  <si>
    <t>18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</si>
  <si>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ХВС</t>
    </r>
  </si>
  <si>
    <t>19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</si>
  <si>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ГВС</t>
    </r>
  </si>
  <si>
    <t>20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</si>
  <si>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водоотведения, канализации</t>
    </r>
  </si>
  <si>
    <t>21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</si>
  <si>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системы отопления</t>
    </r>
  </si>
  <si>
    <t>22</t>
  </si>
  <si>
    <r>
      <rPr>
        <b/>
        <u/>
        <sz val="9"/>
        <rFont val="Times New Roman"/>
        <family val="1"/>
        <charset val="204"/>
      </rPr>
      <t>Текущий ремонт</t>
    </r>
    <r>
      <rPr>
        <sz val="9"/>
        <rFont val="Times New Roman"/>
        <family val="1"/>
        <charset val="204"/>
      </rPr>
      <t xml:space="preserve"> сист. вентиляции</t>
    </r>
  </si>
  <si>
    <t>чел.</t>
  </si>
  <si>
    <t>Содержание лифтов</t>
  </si>
  <si>
    <t>1 раз в год</t>
  </si>
  <si>
    <t>Единица обслуживания</t>
  </si>
  <si>
    <t>м2 жил.площади</t>
  </si>
  <si>
    <t>м2 плошади жил.и нежил.помещ.</t>
  </si>
  <si>
    <t>м2 площади МОП</t>
  </si>
  <si>
    <t>м2 площади 1-3 этажей</t>
  </si>
  <si>
    <t>м2 площади 4 и выше этажей</t>
  </si>
  <si>
    <t>м2 площади конт.площадки</t>
  </si>
  <si>
    <t>м2 площади уборки двора</t>
  </si>
  <si>
    <t>м2 площади мех.уборки двора</t>
  </si>
  <si>
    <t>подъезд</t>
  </si>
  <si>
    <t>лифт</t>
  </si>
  <si>
    <t>дверь</t>
  </si>
  <si>
    <t>урна</t>
  </si>
  <si>
    <t>м2 площади чердаков и подвалов</t>
  </si>
  <si>
    <t>2 раза в месяц в теплый период</t>
  </si>
  <si>
    <t>Протирка стен и дверей кабин лифтов</t>
  </si>
  <si>
    <t>Периодичность выполнения работ</t>
  </si>
  <si>
    <t xml:space="preserve"> Плата за содержание и ремонт жилого помещения</t>
  </si>
  <si>
    <t>Мытье окон, в. т.ч. рамы, переплеты, стекла (труднодоступные)</t>
  </si>
  <si>
    <t>Летний период:</t>
  </si>
  <si>
    <t>Зимний период:</t>
  </si>
  <si>
    <t>Механизированная очистка</t>
  </si>
  <si>
    <t>ежежневно</t>
  </si>
  <si>
    <t>Консервация, расконсервация системы отпления</t>
  </si>
  <si>
    <t>2 раза в год, по мере необходимости</t>
  </si>
  <si>
    <t>1 раз в квартал</t>
  </si>
  <si>
    <t>1 раз в 3 года</t>
  </si>
  <si>
    <t>1 раз в 3 мес.</t>
  </si>
  <si>
    <t>по мере необходимости, начало работ - не позднее 4 часов после начала снегопада</t>
  </si>
  <si>
    <t>3 раз в неделю</t>
  </si>
  <si>
    <t xml:space="preserve">Подметание территории в теплый период </t>
  </si>
  <si>
    <t>Посыпка территории песком или смесью песка с хлоридами</t>
  </si>
  <si>
    <t>Подметание территории в дни без снегопада</t>
  </si>
  <si>
    <t>Очистка от снега и наледи участков территории, недоступных для мех. уборки</t>
  </si>
  <si>
    <t>1 раз в 10 дней</t>
  </si>
  <si>
    <t>2,66 куб.м. в год/чел</t>
  </si>
  <si>
    <t>Ленина, д.29б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</si>
</sst>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63">
    <xf numFmtId="0" fontId="0" fillId="0" borderId="0" xfId="0"/>
    <xf numFmtId="49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2" fillId="0" borderId="0" xfId="0" applyFont="1"/>
    <xf numFmtId="0" fontId="9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4" fillId="2" borderId="1" xfId="0" applyNumberFormat="1" applyFont="1" applyFill="1" applyBorder="1" applyAlignment="1">
      <alignment horizontal="center" vertical="center" wrapText="1"/>
    </xf>
    <xf numFmtId="2" fontId="1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/>
    <xf numFmtId="2" fontId="2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wrapText="1"/>
    </xf>
    <xf numFmtId="2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2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wrapText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9" fillId="3" borderId="1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2" fontId="12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9" fillId="0" borderId="1" xfId="0" applyNumberFormat="1" applyFont="1" applyFill="1" applyBorder="1" applyAlignment="1">
      <alignment horizontal="center" wrapText="1"/>
    </xf>
    <xf numFmtId="2" fontId="1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>
      <alignment horizontal="center" wrapText="1"/>
    </xf>
    <xf numFmtId="2" fontId="9" fillId="0" borderId="4" xfId="0" applyNumberFormat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horizontal="center" wrapText="1"/>
    </xf>
    <xf numFmtId="2" fontId="12" fillId="5" borderId="1" xfId="4" applyNumberFormat="1" applyFont="1" applyFill="1" applyBorder="1" applyAlignment="1" applyProtection="1">
      <alignment horizontal="center" vertical="center" wrapText="1"/>
      <protection hidden="1"/>
    </xf>
    <xf numFmtId="2" fontId="13" fillId="5" borderId="1" xfId="0" applyNumberFormat="1" applyFont="1" applyFill="1" applyBorder="1" applyAlignment="1">
      <alignment horizontal="center" vertical="center"/>
    </xf>
    <xf numFmtId="2" fontId="20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22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0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 applyProtection="1">
      <alignment horizontal="left" vertical="center" wrapText="1"/>
      <protection hidden="1"/>
    </xf>
    <xf numFmtId="2" fontId="6" fillId="3" borderId="3" xfId="4" applyNumberFormat="1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>
      <alignment horizontal="center" vertical="center" wrapText="1"/>
    </xf>
    <xf numFmtId="2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9" fillId="3" borderId="0" xfId="3" applyFont="1" applyFill="1"/>
    <xf numFmtId="2" fontId="17" fillId="3" borderId="1" xfId="0" applyNumberFormat="1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14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>
      <alignment horizontal="center"/>
    </xf>
    <xf numFmtId="2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/>
    <xf numFmtId="2" fontId="12" fillId="5" borderId="1" xfId="4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_ПП" xfId="2"/>
    <cellStyle name="Обычный_Расчёт платы за сод. 38 домов УГХ" xfId="3"/>
    <cellStyle name="Обычный_Свод_0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G91"/>
  <sheetViews>
    <sheetView tabSelected="1" view="pageBreakPreview" zoomScaleSheetLayoutView="100" workbookViewId="0">
      <pane ySplit="2" topLeftCell="A3" activePane="bottomLeft" state="frozen"/>
      <selection activeCell="AC24" sqref="AC24:AD24"/>
      <selection pane="bottomLeft" activeCell="E39" sqref="E39:E43"/>
    </sheetView>
  </sheetViews>
  <sheetFormatPr defaultColWidth="9.85546875" defaultRowHeight="12.75"/>
  <cols>
    <col min="1" max="1" width="5.140625" style="1" customWidth="1"/>
    <col min="2" max="2" width="33" style="2" customWidth="1"/>
    <col min="3" max="3" width="19.7109375" style="10" customWidth="1"/>
    <col min="4" max="4" width="18" style="10" customWidth="1"/>
    <col min="5" max="5" width="14.7109375" style="10" customWidth="1"/>
    <col min="6" max="34" width="9.140625" style="3" customWidth="1"/>
    <col min="35" max="35" width="5.140625" style="3" customWidth="1"/>
    <col min="36" max="36" width="33" style="3" customWidth="1"/>
    <col min="37" max="37" width="11.140625" style="3" customWidth="1"/>
    <col min="38" max="38" width="18" style="3" customWidth="1"/>
    <col min="39" max="39" width="9.42578125" style="3" customWidth="1"/>
    <col min="40" max="41" width="9.28515625" style="3" customWidth="1"/>
    <col min="42" max="43" width="9.7109375" style="3" customWidth="1"/>
    <col min="44" max="45" width="9.28515625" style="3" customWidth="1"/>
    <col min="46" max="47" width="9.42578125" style="3" customWidth="1"/>
    <col min="48" max="50" width="9.5703125" style="3" customWidth="1"/>
    <col min="51" max="51" width="10.28515625" style="3" customWidth="1"/>
    <col min="52" max="59" width="9.28515625" style="3" customWidth="1"/>
    <col min="60" max="67" width="9.85546875" style="3" customWidth="1"/>
    <col min="68" max="69" width="10.28515625" style="3" customWidth="1"/>
    <col min="70" max="72" width="9.42578125" style="3" customWidth="1"/>
    <col min="73" max="73" width="10" style="3" customWidth="1"/>
    <col min="74" max="77" width="9.42578125" style="3" customWidth="1"/>
    <col min="78" max="79" width="10.85546875" style="3" customWidth="1"/>
    <col min="80" max="81" width="10.5703125" style="3" customWidth="1"/>
    <col min="82" max="16384" width="9.85546875" style="3"/>
  </cols>
  <sheetData>
    <row r="1" spans="1:5" s="15" customFormat="1" ht="15.75">
      <c r="A1" s="17"/>
      <c r="B1" s="18"/>
      <c r="C1" s="19"/>
      <c r="D1" s="19"/>
      <c r="E1" s="22"/>
    </row>
    <row r="2" spans="1:5" s="14" customFormat="1" ht="36">
      <c r="A2" s="23" t="s">
        <v>0</v>
      </c>
      <c r="B2" s="16" t="s">
        <v>1</v>
      </c>
      <c r="C2" s="24" t="s">
        <v>113</v>
      </c>
      <c r="D2" s="24" t="s">
        <v>97</v>
      </c>
      <c r="E2" s="13" t="s">
        <v>133</v>
      </c>
    </row>
    <row r="3" spans="1:5" ht="25.5" customHeight="1">
      <c r="A3" s="62" t="s">
        <v>114</v>
      </c>
      <c r="B3" s="62"/>
      <c r="C3" s="36"/>
      <c r="D3" s="36"/>
      <c r="E3" s="37">
        <f t="shared" ref="E3" si="0">SUM(E4,E5,E19,E33,E36,E38,E45,E49,E56,E59,E62,E65,E67,E69,E71,E75,E76,E77,E78,E79,E80,E81)</f>
        <v>36.600000000000009</v>
      </c>
    </row>
    <row r="4" spans="1:5" s="41" customFormat="1" ht="22.5">
      <c r="A4" s="44">
        <v>1</v>
      </c>
      <c r="B4" s="45" t="s">
        <v>2</v>
      </c>
      <c r="C4" s="38"/>
      <c r="D4" s="20" t="s">
        <v>99</v>
      </c>
      <c r="E4" s="39">
        <v>13.1</v>
      </c>
    </row>
    <row r="5" spans="1:5" s="41" customFormat="1" ht="12">
      <c r="A5" s="44">
        <v>2</v>
      </c>
      <c r="B5" s="45" t="s">
        <v>3</v>
      </c>
      <c r="C5" s="42"/>
      <c r="D5" s="42"/>
      <c r="E5" s="43">
        <f>SUM(E6:E18)</f>
        <v>2.88</v>
      </c>
    </row>
    <row r="6" spans="1:5" s="4" customFormat="1" ht="24">
      <c r="A6" s="5"/>
      <c r="B6" s="6" t="s">
        <v>115</v>
      </c>
      <c r="C6" s="30" t="s">
        <v>4</v>
      </c>
      <c r="D6" s="32" t="s">
        <v>100</v>
      </c>
      <c r="E6" s="32">
        <v>0.01</v>
      </c>
    </row>
    <row r="7" spans="1:5" s="4" customFormat="1" ht="12">
      <c r="A7" s="5"/>
      <c r="B7" s="6" t="s">
        <v>5</v>
      </c>
      <c r="C7" s="30" t="s">
        <v>6</v>
      </c>
      <c r="D7" s="32" t="s">
        <v>108</v>
      </c>
      <c r="E7" s="32">
        <v>0.03</v>
      </c>
    </row>
    <row r="8" spans="1:5" s="4" customFormat="1" ht="24">
      <c r="A8" s="5"/>
      <c r="B8" s="6" t="s">
        <v>7</v>
      </c>
      <c r="C8" s="30" t="s">
        <v>131</v>
      </c>
      <c r="D8" s="32" t="s">
        <v>101</v>
      </c>
      <c r="E8" s="32">
        <v>0.63</v>
      </c>
    </row>
    <row r="9" spans="1:5" s="4" customFormat="1" ht="12">
      <c r="A9" s="5"/>
      <c r="B9" s="6" t="s">
        <v>8</v>
      </c>
      <c r="C9" s="30" t="s">
        <v>6</v>
      </c>
      <c r="D9" s="32" t="s">
        <v>100</v>
      </c>
      <c r="E9" s="32">
        <v>0.02</v>
      </c>
    </row>
    <row r="10" spans="1:5" s="4" customFormat="1" ht="24">
      <c r="A10" s="5"/>
      <c r="B10" s="6" t="s">
        <v>9</v>
      </c>
      <c r="C10" s="30" t="s">
        <v>10</v>
      </c>
      <c r="D10" s="32" t="s">
        <v>101</v>
      </c>
      <c r="E10" s="32">
        <v>0.68000000000000016</v>
      </c>
    </row>
    <row r="11" spans="1:5" s="4" customFormat="1" ht="24">
      <c r="A11" s="5"/>
      <c r="B11" s="6" t="s">
        <v>11</v>
      </c>
      <c r="C11" s="30" t="s">
        <v>4</v>
      </c>
      <c r="D11" s="32" t="s">
        <v>100</v>
      </c>
      <c r="E11" s="32">
        <v>0.17</v>
      </c>
    </row>
    <row r="12" spans="1:5" s="4" customFormat="1" ht="12">
      <c r="A12" s="5"/>
      <c r="B12" s="6" t="s">
        <v>12</v>
      </c>
      <c r="C12" s="30" t="s">
        <v>6</v>
      </c>
      <c r="D12" s="32" t="s">
        <v>100</v>
      </c>
      <c r="E12" s="32">
        <v>0</v>
      </c>
    </row>
    <row r="13" spans="1:5" s="4" customFormat="1" ht="24">
      <c r="A13" s="5"/>
      <c r="B13" s="6" t="s">
        <v>13</v>
      </c>
      <c r="C13" s="30" t="s">
        <v>10</v>
      </c>
      <c r="D13" s="32" t="s">
        <v>102</v>
      </c>
      <c r="E13" s="32">
        <v>0.95000000000000007</v>
      </c>
    </row>
    <row r="14" spans="1:5" s="4" customFormat="1" ht="24">
      <c r="A14" s="5"/>
      <c r="B14" s="6" t="s">
        <v>14</v>
      </c>
      <c r="C14" s="30" t="s">
        <v>131</v>
      </c>
      <c r="D14" s="32" t="s">
        <v>102</v>
      </c>
      <c r="E14" s="32">
        <v>0.36</v>
      </c>
    </row>
    <row r="15" spans="1:5" s="4" customFormat="1" ht="12">
      <c r="A15" s="5"/>
      <c r="B15" s="6" t="s">
        <v>15</v>
      </c>
      <c r="C15" s="30" t="s">
        <v>10</v>
      </c>
      <c r="D15" s="31" t="s">
        <v>107</v>
      </c>
      <c r="E15" s="32">
        <v>0</v>
      </c>
    </row>
    <row r="16" spans="1:5" s="4" customFormat="1" ht="12">
      <c r="A16" s="5"/>
      <c r="B16" s="6" t="s">
        <v>16</v>
      </c>
      <c r="C16" s="30" t="s">
        <v>131</v>
      </c>
      <c r="D16" s="31" t="s">
        <v>107</v>
      </c>
      <c r="E16" s="32">
        <v>0</v>
      </c>
    </row>
    <row r="17" spans="1:7" s="4" customFormat="1" ht="12">
      <c r="A17" s="5"/>
      <c r="B17" s="6" t="s">
        <v>112</v>
      </c>
      <c r="C17" s="30" t="s">
        <v>6</v>
      </c>
      <c r="D17" s="31" t="s">
        <v>107</v>
      </c>
      <c r="E17" s="32">
        <v>0</v>
      </c>
    </row>
    <row r="18" spans="1:7" s="4" customFormat="1" ht="12">
      <c r="A18" s="5"/>
      <c r="B18" s="6" t="s">
        <v>17</v>
      </c>
      <c r="C18" s="30" t="s">
        <v>96</v>
      </c>
      <c r="D18" s="32" t="s">
        <v>100</v>
      </c>
      <c r="E18" s="32">
        <v>0.03</v>
      </c>
    </row>
    <row r="19" spans="1:7" s="25" customFormat="1" ht="12">
      <c r="A19" s="44">
        <v>3</v>
      </c>
      <c r="B19" s="45" t="s">
        <v>18</v>
      </c>
      <c r="C19" s="43"/>
      <c r="D19" s="43"/>
      <c r="E19" s="43">
        <f>E20+E25+E31</f>
        <v>4.51</v>
      </c>
    </row>
    <row r="20" spans="1:7" s="25" customFormat="1" ht="12">
      <c r="A20" s="44"/>
      <c r="B20" s="45" t="s">
        <v>116</v>
      </c>
      <c r="C20" s="43"/>
      <c r="D20" s="43"/>
      <c r="E20" s="43">
        <f>SUM(E21:E24)</f>
        <v>2.12</v>
      </c>
      <c r="G20" s="41"/>
    </row>
    <row r="21" spans="1:7" s="9" customFormat="1" ht="24">
      <c r="A21" s="7"/>
      <c r="B21" s="8" t="s">
        <v>20</v>
      </c>
      <c r="C21" s="30" t="s">
        <v>21</v>
      </c>
      <c r="D21" s="31" t="s">
        <v>106</v>
      </c>
      <c r="E21" s="29">
        <v>0</v>
      </c>
    </row>
    <row r="22" spans="1:7" s="9" customFormat="1" ht="12">
      <c r="A22" s="7"/>
      <c r="B22" s="8" t="s">
        <v>22</v>
      </c>
      <c r="C22" s="30" t="s">
        <v>10</v>
      </c>
      <c r="D22" s="31" t="s">
        <v>109</v>
      </c>
      <c r="E22" s="29">
        <v>0.26</v>
      </c>
    </row>
    <row r="23" spans="1:7" s="9" customFormat="1" ht="22.5">
      <c r="A23" s="7"/>
      <c r="B23" s="8" t="s">
        <v>24</v>
      </c>
      <c r="C23" s="30" t="s">
        <v>111</v>
      </c>
      <c r="D23" s="31" t="s">
        <v>109</v>
      </c>
      <c r="E23" s="29">
        <v>0.01</v>
      </c>
    </row>
    <row r="24" spans="1:7" s="9" customFormat="1" ht="22.5">
      <c r="A24" s="7"/>
      <c r="B24" s="8" t="s">
        <v>127</v>
      </c>
      <c r="C24" s="30" t="s">
        <v>126</v>
      </c>
      <c r="D24" s="31" t="s">
        <v>104</v>
      </c>
      <c r="E24" s="29">
        <v>1.85</v>
      </c>
      <c r="G24" s="41"/>
    </row>
    <row r="25" spans="1:7" s="41" customFormat="1" ht="12">
      <c r="A25" s="44"/>
      <c r="B25" s="45" t="s">
        <v>117</v>
      </c>
      <c r="C25" s="43"/>
      <c r="D25" s="43"/>
      <c r="E25" s="43">
        <f>SUM(E26:E30)</f>
        <v>1.83</v>
      </c>
    </row>
    <row r="26" spans="1:7" s="9" customFormat="1" ht="24">
      <c r="A26" s="7"/>
      <c r="B26" s="8" t="s">
        <v>130</v>
      </c>
      <c r="C26" s="30" t="s">
        <v>26</v>
      </c>
      <c r="D26" s="31" t="s">
        <v>106</v>
      </c>
      <c r="E26" s="29">
        <v>0.01</v>
      </c>
    </row>
    <row r="27" spans="1:7" s="9" customFormat="1" ht="12">
      <c r="A27" s="7"/>
      <c r="B27" s="8" t="s">
        <v>22</v>
      </c>
      <c r="C27" s="30" t="s">
        <v>23</v>
      </c>
      <c r="D27" s="31" t="s">
        <v>109</v>
      </c>
      <c r="E27" s="29">
        <v>0.26</v>
      </c>
    </row>
    <row r="28" spans="1:7" s="9" customFormat="1" ht="24">
      <c r="A28" s="7"/>
      <c r="B28" s="8" t="s">
        <v>128</v>
      </c>
      <c r="C28" s="30" t="s">
        <v>26</v>
      </c>
      <c r="D28" s="31" t="s">
        <v>104</v>
      </c>
      <c r="E28" s="29">
        <v>0.22</v>
      </c>
    </row>
    <row r="29" spans="1:7" s="9" customFormat="1" ht="24">
      <c r="A29" s="7"/>
      <c r="B29" s="8" t="s">
        <v>129</v>
      </c>
      <c r="C29" s="30" t="s">
        <v>25</v>
      </c>
      <c r="D29" s="31" t="s">
        <v>104</v>
      </c>
      <c r="E29" s="29">
        <v>0.45</v>
      </c>
    </row>
    <row r="30" spans="1:7" s="9" customFormat="1" ht="48">
      <c r="A30" s="7"/>
      <c r="B30" s="8" t="s">
        <v>27</v>
      </c>
      <c r="C30" s="33" t="s">
        <v>125</v>
      </c>
      <c r="D30" s="34" t="s">
        <v>104</v>
      </c>
      <c r="E30" s="29">
        <v>0.89</v>
      </c>
    </row>
    <row r="31" spans="1:7" s="41" customFormat="1" ht="12">
      <c r="A31" s="44"/>
      <c r="B31" s="45" t="s">
        <v>118</v>
      </c>
      <c r="C31" s="46"/>
      <c r="D31" s="43"/>
      <c r="E31" s="43">
        <f>E32</f>
        <v>0.56000000000000005</v>
      </c>
    </row>
    <row r="32" spans="1:7" s="41" customFormat="1" ht="24">
      <c r="A32" s="47"/>
      <c r="B32" s="48" t="s">
        <v>28</v>
      </c>
      <c r="C32" s="20" t="s">
        <v>26</v>
      </c>
      <c r="D32" s="35" t="s">
        <v>105</v>
      </c>
      <c r="E32" s="20">
        <v>0.56000000000000005</v>
      </c>
    </row>
    <row r="33" spans="1:5" s="41" customFormat="1" ht="12">
      <c r="A33" s="44" t="s">
        <v>29</v>
      </c>
      <c r="B33" s="45" t="s">
        <v>30</v>
      </c>
      <c r="C33" s="43"/>
      <c r="D33" s="43"/>
      <c r="E33" s="43">
        <f>SUM(E34:E35)</f>
        <v>1.1600000000000001</v>
      </c>
    </row>
    <row r="34" spans="1:5" s="49" customFormat="1" ht="24">
      <c r="A34" s="47"/>
      <c r="B34" s="48" t="s">
        <v>31</v>
      </c>
      <c r="C34" s="56" t="s">
        <v>132</v>
      </c>
      <c r="D34" s="35" t="s">
        <v>94</v>
      </c>
      <c r="E34" s="20">
        <v>1.04</v>
      </c>
    </row>
    <row r="35" spans="1:5" s="41" customFormat="1" ht="22.5">
      <c r="A35" s="47"/>
      <c r="B35" s="48" t="s">
        <v>19</v>
      </c>
      <c r="C35" s="20" t="s">
        <v>119</v>
      </c>
      <c r="D35" s="35" t="s">
        <v>103</v>
      </c>
      <c r="E35" s="20">
        <v>0.12</v>
      </c>
    </row>
    <row r="36" spans="1:5" s="41" customFormat="1" ht="12">
      <c r="A36" s="44" t="s">
        <v>32</v>
      </c>
      <c r="B36" s="45" t="s">
        <v>33</v>
      </c>
      <c r="C36" s="43"/>
      <c r="D36" s="43"/>
      <c r="E36" s="43">
        <f t="shared" ref="E36" si="1">E37</f>
        <v>0.18</v>
      </c>
    </row>
    <row r="37" spans="1:5" s="41" customFormat="1" ht="24">
      <c r="A37" s="47"/>
      <c r="B37" s="48" t="s">
        <v>34</v>
      </c>
      <c r="C37" s="20" t="s">
        <v>96</v>
      </c>
      <c r="D37" s="20" t="s">
        <v>110</v>
      </c>
      <c r="E37" s="20">
        <v>0.18</v>
      </c>
    </row>
    <row r="38" spans="1:5" s="41" customFormat="1" ht="12">
      <c r="A38" s="44" t="s">
        <v>35</v>
      </c>
      <c r="B38" s="50" t="s">
        <v>36</v>
      </c>
      <c r="C38" s="51"/>
      <c r="D38" s="51"/>
      <c r="E38" s="40">
        <f>SUM(E39:E43)</f>
        <v>2.75</v>
      </c>
    </row>
    <row r="39" spans="1:5" s="41" customFormat="1" ht="24">
      <c r="A39" s="47"/>
      <c r="B39" s="52" t="s">
        <v>37</v>
      </c>
      <c r="C39" s="35"/>
      <c r="D39" s="35" t="s">
        <v>98</v>
      </c>
      <c r="E39" s="20">
        <v>0.55000000000000004</v>
      </c>
    </row>
    <row r="40" spans="1:5" s="41" customFormat="1" ht="24">
      <c r="A40" s="47"/>
      <c r="B40" s="52" t="s">
        <v>38</v>
      </c>
      <c r="C40" s="35"/>
      <c r="D40" s="35" t="s">
        <v>98</v>
      </c>
      <c r="E40" s="57">
        <v>0.55000000000000004</v>
      </c>
    </row>
    <row r="41" spans="1:5" s="41" customFormat="1" ht="24">
      <c r="A41" s="47"/>
      <c r="B41" s="52" t="s">
        <v>39</v>
      </c>
      <c r="C41" s="35"/>
      <c r="D41" s="35" t="s">
        <v>98</v>
      </c>
      <c r="E41" s="57">
        <v>0.55000000000000004</v>
      </c>
    </row>
    <row r="42" spans="1:5" s="41" customFormat="1" ht="24">
      <c r="A42" s="47"/>
      <c r="B42" s="52" t="s">
        <v>40</v>
      </c>
      <c r="C42" s="35"/>
      <c r="D42" s="35" t="s">
        <v>98</v>
      </c>
      <c r="E42" s="57">
        <v>0.55000000000000004</v>
      </c>
    </row>
    <row r="43" spans="1:5" s="41" customFormat="1" ht="24">
      <c r="A43" s="47"/>
      <c r="B43" s="52" t="s">
        <v>41</v>
      </c>
      <c r="C43" s="35"/>
      <c r="D43" s="35" t="s">
        <v>98</v>
      </c>
      <c r="E43" s="57">
        <v>0.55000000000000004</v>
      </c>
    </row>
    <row r="44" spans="1:5" s="41" customFormat="1" ht="12.75" customHeight="1">
      <c r="A44" s="60" t="s">
        <v>42</v>
      </c>
      <c r="B44" s="60"/>
      <c r="C44" s="43"/>
      <c r="D44" s="43"/>
      <c r="E44" s="40">
        <f t="shared" ref="E44" si="2">SUM(E45,E49,E56,E59,E62,E65,E67,E69,E71)</f>
        <v>5.1400000000000006</v>
      </c>
    </row>
    <row r="45" spans="1:5" s="41" customFormat="1" ht="12">
      <c r="A45" s="44" t="s">
        <v>43</v>
      </c>
      <c r="B45" s="48" t="s">
        <v>44</v>
      </c>
      <c r="C45" s="20"/>
      <c r="D45" s="35" t="s">
        <v>98</v>
      </c>
      <c r="E45" s="53">
        <v>0.66</v>
      </c>
    </row>
    <row r="46" spans="1:5" s="41" customFormat="1" ht="24">
      <c r="A46" s="47"/>
      <c r="B46" s="48" t="s">
        <v>45</v>
      </c>
      <c r="C46" s="58" t="s">
        <v>123</v>
      </c>
      <c r="D46" s="35"/>
      <c r="E46" s="20"/>
    </row>
    <row r="47" spans="1:5" s="41" customFormat="1" ht="12">
      <c r="A47" s="47"/>
      <c r="B47" s="48" t="s">
        <v>46</v>
      </c>
      <c r="C47" s="58"/>
      <c r="D47" s="35"/>
      <c r="E47" s="20"/>
    </row>
    <row r="48" spans="1:5" s="41" customFormat="1" ht="36">
      <c r="A48" s="47"/>
      <c r="B48" s="48" t="s">
        <v>47</v>
      </c>
      <c r="C48" s="20" t="s">
        <v>124</v>
      </c>
      <c r="D48" s="35"/>
      <c r="E48" s="20"/>
    </row>
    <row r="49" spans="1:5" s="41" customFormat="1" ht="12">
      <c r="A49" s="44" t="s">
        <v>48</v>
      </c>
      <c r="B49" s="48" t="s">
        <v>49</v>
      </c>
      <c r="C49" s="20"/>
      <c r="D49" s="35" t="s">
        <v>98</v>
      </c>
      <c r="E49" s="53">
        <v>1.1200000000000001</v>
      </c>
    </row>
    <row r="50" spans="1:5" s="41" customFormat="1" ht="12">
      <c r="A50" s="47"/>
      <c r="B50" s="48" t="s">
        <v>50</v>
      </c>
      <c r="C50" s="58" t="s">
        <v>4</v>
      </c>
      <c r="D50" s="35"/>
      <c r="E50" s="20"/>
    </row>
    <row r="51" spans="1:5" s="41" customFormat="1" ht="12">
      <c r="A51" s="47"/>
      <c r="B51" s="48" t="s">
        <v>51</v>
      </c>
      <c r="C51" s="58"/>
      <c r="D51" s="35"/>
      <c r="E51" s="20"/>
    </row>
    <row r="52" spans="1:5" s="41" customFormat="1" ht="24">
      <c r="A52" s="47"/>
      <c r="B52" s="48" t="s">
        <v>52</v>
      </c>
      <c r="C52" s="20" t="s">
        <v>26</v>
      </c>
      <c r="D52" s="35"/>
      <c r="E52" s="20"/>
    </row>
    <row r="53" spans="1:5" s="41" customFormat="1" ht="12">
      <c r="A53" s="47"/>
      <c r="B53" s="48" t="s">
        <v>53</v>
      </c>
      <c r="C53" s="58" t="s">
        <v>4</v>
      </c>
      <c r="D53" s="35"/>
      <c r="E53" s="20"/>
    </row>
    <row r="54" spans="1:5" s="41" customFormat="1" ht="12">
      <c r="A54" s="47"/>
      <c r="B54" s="48" t="s">
        <v>54</v>
      </c>
      <c r="C54" s="58"/>
      <c r="D54" s="35"/>
      <c r="E54" s="20"/>
    </row>
    <row r="55" spans="1:5" s="41" customFormat="1" ht="24">
      <c r="A55" s="47"/>
      <c r="B55" s="48" t="s">
        <v>55</v>
      </c>
      <c r="C55" s="58"/>
      <c r="D55" s="35"/>
      <c r="E55" s="54"/>
    </row>
    <row r="56" spans="1:5" s="41" customFormat="1" ht="12">
      <c r="A56" s="44" t="s">
        <v>56</v>
      </c>
      <c r="B56" s="48" t="s">
        <v>57</v>
      </c>
      <c r="C56" s="20"/>
      <c r="D56" s="35" t="s">
        <v>98</v>
      </c>
      <c r="E56" s="53">
        <v>0.66</v>
      </c>
    </row>
    <row r="57" spans="1:5" s="41" customFormat="1" ht="24">
      <c r="A57" s="47"/>
      <c r="B57" s="48" t="s">
        <v>58</v>
      </c>
      <c r="C57" s="58" t="s">
        <v>121</v>
      </c>
      <c r="D57" s="35"/>
      <c r="E57" s="20"/>
    </row>
    <row r="58" spans="1:5" s="41" customFormat="1" ht="21.75" customHeight="1">
      <c r="A58" s="47"/>
      <c r="B58" s="48" t="s">
        <v>59</v>
      </c>
      <c r="C58" s="59"/>
      <c r="D58" s="35"/>
      <c r="E58" s="20"/>
    </row>
    <row r="59" spans="1:5" s="41" customFormat="1" ht="12">
      <c r="A59" s="44" t="s">
        <v>60</v>
      </c>
      <c r="B59" s="48" t="s">
        <v>61</v>
      </c>
      <c r="C59" s="20"/>
      <c r="D59" s="35" t="s">
        <v>98</v>
      </c>
      <c r="E59" s="53">
        <v>0.66</v>
      </c>
    </row>
    <row r="60" spans="1:5" s="41" customFormat="1" ht="24">
      <c r="A60" s="47"/>
      <c r="B60" s="48" t="s">
        <v>62</v>
      </c>
      <c r="C60" s="58" t="s">
        <v>121</v>
      </c>
      <c r="D60" s="35"/>
      <c r="E60" s="20"/>
    </row>
    <row r="61" spans="1:5" s="41" customFormat="1" ht="12">
      <c r="A61" s="47"/>
      <c r="B61" s="48" t="s">
        <v>63</v>
      </c>
      <c r="C61" s="59"/>
      <c r="D61" s="35"/>
      <c r="E61" s="20"/>
    </row>
    <row r="62" spans="1:5" s="41" customFormat="1" ht="12">
      <c r="A62" s="44" t="s">
        <v>64</v>
      </c>
      <c r="B62" s="48" t="s">
        <v>65</v>
      </c>
      <c r="C62" s="20"/>
      <c r="D62" s="35" t="s">
        <v>98</v>
      </c>
      <c r="E62" s="53">
        <v>0.66</v>
      </c>
    </row>
    <row r="63" spans="1:5" s="41" customFormat="1" ht="12">
      <c r="A63" s="47"/>
      <c r="B63" s="48" t="s">
        <v>66</v>
      </c>
      <c r="C63" s="58" t="s">
        <v>4</v>
      </c>
      <c r="D63" s="35"/>
      <c r="E63" s="20"/>
    </row>
    <row r="64" spans="1:5" s="41" customFormat="1" ht="24">
      <c r="A64" s="47"/>
      <c r="B64" s="48" t="s">
        <v>120</v>
      </c>
      <c r="C64" s="59"/>
      <c r="D64" s="35"/>
      <c r="E64" s="55"/>
    </row>
    <row r="65" spans="1:5" s="41" customFormat="1" ht="12">
      <c r="A65" s="44" t="s">
        <v>67</v>
      </c>
      <c r="B65" s="48" t="s">
        <v>68</v>
      </c>
      <c r="C65" s="20"/>
      <c r="D65" s="35" t="s">
        <v>98</v>
      </c>
      <c r="E65" s="20">
        <v>0.66</v>
      </c>
    </row>
    <row r="66" spans="1:5" s="41" customFormat="1" ht="24">
      <c r="A66" s="47"/>
      <c r="B66" s="48" t="s">
        <v>69</v>
      </c>
      <c r="C66" s="20" t="s">
        <v>26</v>
      </c>
      <c r="D66" s="35"/>
      <c r="E66" s="20"/>
    </row>
    <row r="67" spans="1:5" s="41" customFormat="1" ht="12">
      <c r="A67" s="44" t="s">
        <v>70</v>
      </c>
      <c r="B67" s="48" t="s">
        <v>71</v>
      </c>
      <c r="C67" s="20"/>
      <c r="D67" s="35" t="s">
        <v>98</v>
      </c>
      <c r="E67" s="20">
        <v>0.66</v>
      </c>
    </row>
    <row r="68" spans="1:5" s="41" customFormat="1" ht="24">
      <c r="A68" s="47"/>
      <c r="B68" s="48" t="s">
        <v>72</v>
      </c>
      <c r="C68" s="20" t="s">
        <v>4</v>
      </c>
      <c r="D68" s="35"/>
      <c r="E68" s="53"/>
    </row>
    <row r="69" spans="1:5" s="41" customFormat="1" ht="12">
      <c r="A69" s="44" t="s">
        <v>73</v>
      </c>
      <c r="B69" s="48" t="s">
        <v>74</v>
      </c>
      <c r="C69" s="20"/>
      <c r="D69" s="35"/>
      <c r="E69" s="20">
        <f>E70</f>
        <v>0.06</v>
      </c>
    </row>
    <row r="70" spans="1:5" s="41" customFormat="1" ht="24">
      <c r="A70" s="47"/>
      <c r="B70" s="48" t="s">
        <v>75</v>
      </c>
      <c r="C70" s="20" t="s">
        <v>122</v>
      </c>
      <c r="D70" s="35"/>
      <c r="E70" s="21">
        <v>0.06</v>
      </c>
    </row>
    <row r="71" spans="1:5" s="41" customFormat="1" ht="12">
      <c r="A71" s="44" t="s">
        <v>76</v>
      </c>
      <c r="B71" s="50" t="s">
        <v>77</v>
      </c>
      <c r="C71" s="51"/>
      <c r="D71" s="35"/>
      <c r="E71" s="20">
        <v>0</v>
      </c>
    </row>
    <row r="72" spans="1:5" s="41" customFormat="1" ht="12">
      <c r="A72" s="47"/>
      <c r="B72" s="52" t="s">
        <v>95</v>
      </c>
      <c r="C72" s="35"/>
      <c r="D72" s="35" t="s">
        <v>107</v>
      </c>
      <c r="E72" s="20"/>
    </row>
    <row r="73" spans="1:5" s="41" customFormat="1" ht="12" customHeight="1">
      <c r="A73" s="47"/>
      <c r="B73" s="52" t="s">
        <v>78</v>
      </c>
      <c r="C73" s="35"/>
      <c r="D73" s="35" t="s">
        <v>107</v>
      </c>
      <c r="E73" s="20"/>
    </row>
    <row r="74" spans="1:5" s="41" customFormat="1" ht="12" customHeight="1">
      <c r="A74" s="60" t="s">
        <v>79</v>
      </c>
      <c r="B74" s="61"/>
      <c r="C74" s="43"/>
      <c r="D74" s="43"/>
      <c r="E74" s="43">
        <f>SUM(E75:E81)</f>
        <v>6.8800000000000008</v>
      </c>
    </row>
    <row r="75" spans="1:5" s="41" customFormat="1" ht="24">
      <c r="A75" s="44" t="s">
        <v>80</v>
      </c>
      <c r="B75" s="48" t="s">
        <v>81</v>
      </c>
      <c r="C75" s="20"/>
      <c r="D75" s="35" t="s">
        <v>98</v>
      </c>
      <c r="E75" s="20">
        <v>0.95</v>
      </c>
    </row>
    <row r="76" spans="1:5" s="27" customFormat="1" ht="12">
      <c r="A76" s="28" t="s">
        <v>82</v>
      </c>
      <c r="B76" s="6" t="s">
        <v>83</v>
      </c>
      <c r="C76" s="30"/>
      <c r="D76" s="31" t="s">
        <v>98</v>
      </c>
      <c r="E76" s="32">
        <v>1.1600000000000001</v>
      </c>
    </row>
    <row r="77" spans="1:5" s="27" customFormat="1" ht="12">
      <c r="A77" s="26" t="s">
        <v>84</v>
      </c>
      <c r="B77" s="6" t="s">
        <v>85</v>
      </c>
      <c r="C77" s="30"/>
      <c r="D77" s="31" t="s">
        <v>98</v>
      </c>
      <c r="E77" s="29">
        <v>0.95</v>
      </c>
    </row>
    <row r="78" spans="1:5" s="27" customFormat="1" ht="12">
      <c r="A78" s="26" t="s">
        <v>86</v>
      </c>
      <c r="B78" s="6" t="s">
        <v>87</v>
      </c>
      <c r="C78" s="30"/>
      <c r="D78" s="31" t="s">
        <v>98</v>
      </c>
      <c r="E78" s="29">
        <v>0.96</v>
      </c>
    </row>
    <row r="79" spans="1:5" s="27" customFormat="1" ht="22.5" customHeight="1">
      <c r="A79" s="26" t="s">
        <v>88</v>
      </c>
      <c r="B79" s="6" t="s">
        <v>89</v>
      </c>
      <c r="C79" s="30"/>
      <c r="D79" s="31" t="s">
        <v>98</v>
      </c>
      <c r="E79" s="29">
        <v>0.95</v>
      </c>
    </row>
    <row r="80" spans="1:5" s="27" customFormat="1" ht="12">
      <c r="A80" s="26" t="s">
        <v>90</v>
      </c>
      <c r="B80" s="6" t="s">
        <v>91</v>
      </c>
      <c r="C80" s="30"/>
      <c r="D80" s="31" t="s">
        <v>98</v>
      </c>
      <c r="E80" s="29">
        <v>0.96</v>
      </c>
    </row>
    <row r="81" spans="1:5" s="27" customFormat="1" ht="12">
      <c r="A81" s="26" t="s">
        <v>92</v>
      </c>
      <c r="B81" s="6" t="s">
        <v>93</v>
      </c>
      <c r="C81" s="30"/>
      <c r="D81" s="31" t="s">
        <v>98</v>
      </c>
      <c r="E81" s="29">
        <v>0.95</v>
      </c>
    </row>
    <row r="89" spans="1:5" s="4" customFormat="1" ht="12">
      <c r="A89" s="11"/>
      <c r="B89" s="2"/>
      <c r="C89" s="12"/>
      <c r="D89" s="12"/>
      <c r="E89" s="12"/>
    </row>
    <row r="90" spans="1:5" s="4" customFormat="1" ht="12">
      <c r="A90" s="11"/>
      <c r="B90" s="2"/>
      <c r="C90" s="12"/>
      <c r="D90" s="12"/>
      <c r="E90" s="12"/>
    </row>
    <row r="91" spans="1:5" s="4" customFormat="1" ht="12">
      <c r="A91" s="11"/>
      <c r="B91" s="2"/>
      <c r="C91" s="12"/>
      <c r="D91" s="12"/>
      <c r="E91" s="12"/>
    </row>
  </sheetData>
  <mergeCells count="9">
    <mergeCell ref="C63:C64"/>
    <mergeCell ref="A74:B74"/>
    <mergeCell ref="A3:B3"/>
    <mergeCell ref="A44:B44"/>
    <mergeCell ref="C57:C58"/>
    <mergeCell ref="C60:C61"/>
    <mergeCell ref="C50:C51"/>
    <mergeCell ref="C53:C55"/>
    <mergeCell ref="C46:C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Рыбников 3а</vt:lpstr>
      <vt:lpstr>Лист1</vt:lpstr>
      <vt:lpstr>'Рыбников 3а'!Область_печати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2019-05-11T09:05:21Z</dcterms:modified>
</cp:coreProperties>
</file>